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6\PUBLICACION\01 PRIMER TRIMESTRE 2026\01 PUBLICACION PRIMER TRIMESTRE 2026\03 INFORMACION PROGRAMATICA\"/>
    </mc:Choice>
  </mc:AlternateContent>
  <xr:revisionPtr revIDLastSave="0" documentId="13_ncr:1_{9946D27B-89EA-4E59-B566-387EAB1089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N16" i="1"/>
  <c r="J16" i="1"/>
  <c r="Q16" i="1" s="1"/>
  <c r="Q15" i="1"/>
  <c r="P15" i="1"/>
  <c r="O15" i="1"/>
  <c r="N15" i="1"/>
  <c r="Q14" i="1"/>
  <c r="P14" i="1"/>
  <c r="O14" i="1"/>
  <c r="N14" i="1"/>
  <c r="Q13" i="1"/>
  <c r="P13" i="1"/>
  <c r="O13" i="1"/>
  <c r="N13" i="1"/>
  <c r="Q12" i="1"/>
  <c r="P12" i="1"/>
  <c r="O12" i="1"/>
  <c r="N12" i="1"/>
  <c r="Q11" i="1"/>
  <c r="P11" i="1"/>
  <c r="O11" i="1"/>
  <c r="N11" i="1"/>
  <c r="Q10" i="1"/>
  <c r="P10" i="1"/>
  <c r="O10" i="1"/>
  <c r="N10" i="1"/>
  <c r="Q9" i="1"/>
  <c r="P9" i="1"/>
  <c r="O9" i="1"/>
  <c r="N9" i="1"/>
  <c r="Q8" i="1"/>
  <c r="P8" i="1"/>
  <c r="O8" i="1"/>
  <c r="N8" i="1"/>
  <c r="Q7" i="1"/>
  <c r="P7" i="1"/>
  <c r="O7" i="1"/>
  <c r="N7" i="1"/>
  <c r="O6" i="1"/>
  <c r="N6" i="1"/>
  <c r="K6" i="1"/>
  <c r="J6" i="1"/>
  <c r="Q6" i="1" s="1"/>
  <c r="Q5" i="1"/>
  <c r="P5" i="1"/>
  <c r="O5" i="1"/>
  <c r="N5" i="1"/>
  <c r="P4" i="1"/>
  <c r="O4" i="1"/>
  <c r="N4" i="1"/>
  <c r="K4" i="1"/>
  <c r="J4" i="1"/>
  <c r="Q4" i="1" s="1"/>
  <c r="P6" i="1" l="1"/>
  <c r="P16" i="1"/>
</calcChain>
</file>

<file path=xl/sharedStrings.xml><?xml version="1.0" encoding="utf-8"?>
<sst xmlns="http://schemas.openxmlformats.org/spreadsheetml/2006/main" count="87" uniqueCount="61">
  <si>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</si>
  <si>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</si>
  <si>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</si>
  <si>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</si>
  <si>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</si>
  <si>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</si>
  <si>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</si>
  <si>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</si>
  <si>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</si>
  <si>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</si>
  <si>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</si>
  <si>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</si>
  <si>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</si>
  <si>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</si>
  <si>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</si>
  <si>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</si>
  <si>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</si>
  <si>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</si>
  <si>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</si>
  <si>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</si>
  <si>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Instituto Municipal de Vivienda de León, Guanajuato (IMUVI)
Programas y Proyectos de Inversión
Del 01 de enero al 31 de marzo de 2026
(Cifras en Pesos)</t>
  </si>
  <si>
    <t>G35</t>
  </si>
  <si>
    <t xml:space="preserve">OTORGAR APOYOS A LAS FAMILIAS EN SITUACIÓN DE VULNERABILIDAD DURANTE LA TEMPORADA INVERNAL </t>
  </si>
  <si>
    <t>ENTREGA DE COBIJAS</t>
  </si>
  <si>
    <t>COBIJAS ENTREGADAS</t>
  </si>
  <si>
    <t>ENTREGA DE  DESPENSAS</t>
  </si>
  <si>
    <t>DESPENSAS ENTREGADAS</t>
  </si>
  <si>
    <t>G82</t>
  </si>
  <si>
    <t>OTORGAR APOYOS SOCIALES PARA MEJORAR LA CALIDAD DE VIDA DE LOS HABITANTES
DE ASENTAMIENTOS HUMANOS DE ORIGEN IRREGULAR.</t>
  </si>
  <si>
    <t>ENTREGA DE LAMINAS</t>
  </si>
  <si>
    <t>LAMINAS ENTREGADAS</t>
  </si>
  <si>
    <t>ENTREGA DE TINACOS</t>
  </si>
  <si>
    <t>TINACOS ENTREGADOS</t>
  </si>
  <si>
    <t>G83</t>
  </si>
  <si>
    <t>OTORGAR APOYOS PARA EL MEJORAMIENTO DE VIVIENDAS EN LA ZONA URBANA</t>
  </si>
  <si>
    <t>MEJORAMIENTO DE ÁREAS COMUNES EN CONDOMINIOS: IMPERMEABILIZACIÓN</t>
  </si>
  <si>
    <t>CONDOMINIOS INTERVENIDOS</t>
  </si>
  <si>
    <t>G85</t>
  </si>
  <si>
    <t>GESTIONAR EL OTORGAMIENTO DE CRÉDITOS Y/O SUBSIDIOS PARA ADQUISICIÓN O CONSTRUCCIÓN DE VIVIENDAS SOCIALES</t>
  </si>
  <si>
    <t>ADQUISICIÓN DE RESERVA PARA VIVIENDA</t>
  </si>
  <si>
    <t>RESERVA ADQUIRIDA</t>
  </si>
  <si>
    <t>CONSTRUCCIÓN DE VIVIENDA</t>
  </si>
  <si>
    <t>VIVIENDAS CONSTRUIDAS</t>
  </si>
  <si>
    <t>REHABILITACIONES DE VIVIENDAS</t>
  </si>
  <si>
    <t>AVANCE</t>
  </si>
  <si>
    <t>G86</t>
  </si>
  <si>
    <t>IMPLEMENTAR OBRAS Y ACCIONES QUE AMPLÍEN O MEJOREN EL ACCESO A LOS SERVICIOS BÁSICOS EN LAS VIVIENDAS EN ASENTAMIENTOS HUMANOS APROBADOS PARA SU REGULARIZACIÓN</t>
  </si>
  <si>
    <t>OBRAS DE REDES DE INTRODUCCIÓN DE SERVICIOS BÁSICOS</t>
  </si>
  <si>
    <t>5 REDES</t>
  </si>
  <si>
    <t>G95</t>
  </si>
  <si>
    <t xml:space="preserve">BRINDAR APOYOS A PERSONAS EN SITUACIÓN DE VULNERABILIDAD PARA LAS FESTIVIDADES CONMEMORATIVAS </t>
  </si>
  <si>
    <t>ENTREGA DE JUGUETES PARA NIÑAS Y NIÑOS EN SITUACIÓN DE VULNERABILIDAD</t>
  </si>
  <si>
    <t>JUGUETES ENTREGADOS</t>
  </si>
  <si>
    <t>ENTREGA DE APOYOS DE PAQUETES NAVIDEÑOS EN ASENTAMIENTOS DE ORIGEN IRREGULAR Y CONDOMINIOS POPULARES</t>
  </si>
  <si>
    <t>PAQUETES ENTREGADOS</t>
  </si>
  <si>
    <t>F03</t>
  </si>
  <si>
    <t>BRINDAR ATENCIÓN A LOS GRUPOS SOCIALES EN SITUACIÓN DE VULNERABILIDAD EN ZONAS IRREGULARES Y CONDOMINIOS</t>
  </si>
  <si>
    <t>ADQUISICIÓN DE INSUMOS Y HERRAMIENTAS</t>
  </si>
  <si>
    <t>APOYOS DE PAGO DE JORNALES DE EMPLEO TEMPORAL</t>
  </si>
  <si>
    <t>PERSONAS APOYADAS</t>
  </si>
  <si>
    <t>INSTITUTO MUNICIPAL DE VIVIENDA DE LEÓN, GUANAJUATO (IMUVI)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</si>
</sst>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.00"/>
  </numFmts>
  <fonts count="6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FBFBF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sqref="A1:Q1"/>
    </sheetView>
  </sheetViews>
  <sheetFormatPr baseColWidth="10" defaultColWidth="16.83203125" defaultRowHeight="15" customHeight="1" x14ac:dyDescent="0.2"/>
  <cols>
    <col min="1" max="1" width="11.33203125" customWidth="1"/>
    <col min="2" max="2" width="29.6640625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8" width="14.5" customWidth="1"/>
    <col min="9" max="12" width="13.33203125" customWidth="1"/>
    <col min="13" max="13" width="16.5" customWidth="1"/>
    <col min="14" max="17" width="11.83203125" customWidth="1"/>
    <col min="18" max="26" width="12" customWidth="1"/>
  </cols>
  <sheetData>
    <row r="1" spans="1:26" ht="46.5" customHeight="1" x14ac:dyDescent="0.2">
      <c r="A1" s="12" t="s">
        <v>20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12" t="s">
        <v>0</v>
      </c>
      <c r="H2" s="15"/>
      <c r="I2" s="16"/>
      <c r="J2" s="21" t="s">
        <v>1</v>
      </c>
      <c r="K2" s="22"/>
      <c r="L2" s="22"/>
      <c r="M2" s="23"/>
      <c r="N2" s="17" t="s">
        <v>2</v>
      </c>
      <c r="O2" s="18"/>
      <c r="P2" s="19" t="s">
        <v>3</v>
      </c>
      <c r="Q2" s="20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11</v>
      </c>
      <c r="L3" s="4" t="s">
        <v>14</v>
      </c>
      <c r="M3" s="4" t="s">
        <v>15</v>
      </c>
      <c r="N3" s="5" t="s">
        <v>16</v>
      </c>
      <c r="O3" s="5" t="s">
        <v>17</v>
      </c>
      <c r="P3" s="6" t="s">
        <v>18</v>
      </c>
      <c r="Q3" s="6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53.25" customHeight="1" x14ac:dyDescent="0.2">
      <c r="A4" s="8" t="s">
        <v>21</v>
      </c>
      <c r="B4" s="8" t="s">
        <v>22</v>
      </c>
      <c r="C4" s="8"/>
      <c r="D4" s="8" t="s">
        <v>23</v>
      </c>
      <c r="E4" s="8">
        <v>5017</v>
      </c>
      <c r="F4" s="8" t="s">
        <v>60</v>
      </c>
      <c r="G4" s="8"/>
      <c r="H4" s="8"/>
      <c r="I4" s="8"/>
      <c r="J4" s="8">
        <f>5500</f>
        <v>5500</v>
      </c>
      <c r="K4" s="8">
        <f>5500</f>
        <v>5500</v>
      </c>
      <c r="L4" s="8">
        <v>5099</v>
      </c>
      <c r="M4" s="8" t="s">
        <v>24</v>
      </c>
      <c r="N4" s="9" t="e">
        <f>+I4/G4</f>
        <v>#DIV/0!</v>
      </c>
      <c r="O4" s="9" t="e">
        <f>+I4/G4</f>
        <v>#DIV/0!</v>
      </c>
      <c r="P4" s="9">
        <f>+L4/J4</f>
        <v>0.92709090909090908</v>
      </c>
      <c r="Q4" s="9">
        <f>+L4/J4</f>
        <v>0.92709090909090908</v>
      </c>
      <c r="R4" s="1"/>
      <c r="S4" s="1"/>
      <c r="T4" s="1"/>
      <c r="U4" s="1"/>
      <c r="V4" s="1"/>
      <c r="W4" s="1"/>
      <c r="X4" s="1"/>
      <c r="Y4" s="1"/>
      <c r="Z4" s="1"/>
    </row>
    <row r="5" spans="1:26" ht="53.25" customHeight="1" x14ac:dyDescent="0.2">
      <c r="A5" s="8" t="s">
        <v>21</v>
      </c>
      <c r="B5" s="8" t="s">
        <v>22</v>
      </c>
      <c r="C5" s="8"/>
      <c r="D5" s="8" t="s">
        <v>25</v>
      </c>
      <c r="E5" s="8">
        <v>5017</v>
      </c>
      <c r="F5" s="8" t="s">
        <v>60</v>
      </c>
      <c r="G5" s="8"/>
      <c r="H5" s="8"/>
      <c r="I5" s="8"/>
      <c r="J5" s="8">
        <v>3550</v>
      </c>
      <c r="K5" s="8">
        <v>3550</v>
      </c>
      <c r="L5" s="8">
        <v>850</v>
      </c>
      <c r="M5" s="8" t="s">
        <v>26</v>
      </c>
      <c r="N5" s="9" t="e">
        <f t="shared" ref="N5:N16" si="0">+I5/G5</f>
        <v>#DIV/0!</v>
      </c>
      <c r="O5" s="9" t="e">
        <f t="shared" ref="O5:O16" si="1">+I5/G5</f>
        <v>#DIV/0!</v>
      </c>
      <c r="P5" s="9">
        <f t="shared" ref="P5:P16" si="2">+L5/J5</f>
        <v>0.23943661971830985</v>
      </c>
      <c r="Q5" s="9">
        <f t="shared" ref="Q5:Q16" si="3">+L5/J5</f>
        <v>0.23943661971830985</v>
      </c>
      <c r="R5" s="1"/>
      <c r="S5" s="1"/>
      <c r="T5" s="1"/>
      <c r="U5" s="1"/>
      <c r="V5" s="1"/>
      <c r="W5" s="1"/>
      <c r="X5" s="1"/>
      <c r="Y5" s="1"/>
      <c r="Z5" s="1"/>
    </row>
    <row r="6" spans="1:26" ht="53.25" customHeight="1" x14ac:dyDescent="0.2">
      <c r="A6" s="8" t="s">
        <v>27</v>
      </c>
      <c r="B6" s="8" t="s">
        <v>28</v>
      </c>
      <c r="C6" s="8"/>
      <c r="D6" s="8" t="s">
        <v>29</v>
      </c>
      <c r="E6" s="8">
        <v>5017</v>
      </c>
      <c r="F6" s="8" t="s">
        <v>60</v>
      </c>
      <c r="G6" s="8"/>
      <c r="H6" s="8"/>
      <c r="I6" s="8"/>
      <c r="J6" s="8">
        <f>1550</f>
        <v>1550</v>
      </c>
      <c r="K6" s="8">
        <f>1550</f>
        <v>1550</v>
      </c>
      <c r="L6" s="8">
        <v>0</v>
      </c>
      <c r="M6" s="8" t="s">
        <v>30</v>
      </c>
      <c r="N6" s="9" t="e">
        <f t="shared" si="0"/>
        <v>#DIV/0!</v>
      </c>
      <c r="O6" s="9" t="e">
        <f t="shared" si="1"/>
        <v>#DIV/0!</v>
      </c>
      <c r="P6" s="9">
        <f t="shared" si="2"/>
        <v>0</v>
      </c>
      <c r="Q6" s="9">
        <f t="shared" si="3"/>
        <v>0</v>
      </c>
      <c r="R6" s="1"/>
      <c r="S6" s="1"/>
      <c r="T6" s="1"/>
      <c r="U6" s="1"/>
      <c r="V6" s="1"/>
      <c r="W6" s="1"/>
      <c r="X6" s="1"/>
      <c r="Y6" s="1"/>
      <c r="Z6" s="1"/>
    </row>
    <row r="7" spans="1:26" ht="53.25" customHeight="1" x14ac:dyDescent="0.2">
      <c r="A7" s="8" t="s">
        <v>27</v>
      </c>
      <c r="B7" s="8" t="s">
        <v>28</v>
      </c>
      <c r="C7" s="8"/>
      <c r="D7" s="8" t="s">
        <v>31</v>
      </c>
      <c r="E7" s="8">
        <v>5017</v>
      </c>
      <c r="F7" s="8" t="s">
        <v>60</v>
      </c>
      <c r="G7" s="8"/>
      <c r="H7" s="8"/>
      <c r="I7" s="8"/>
      <c r="J7" s="8">
        <v>300</v>
      </c>
      <c r="K7" s="8">
        <v>300</v>
      </c>
      <c r="L7" s="8">
        <v>0</v>
      </c>
      <c r="M7" s="8" t="s">
        <v>32</v>
      </c>
      <c r="N7" s="9" t="e">
        <f t="shared" si="0"/>
        <v>#DIV/0!</v>
      </c>
      <c r="O7" s="9" t="e">
        <f t="shared" si="1"/>
        <v>#DIV/0!</v>
      </c>
      <c r="P7" s="9">
        <f t="shared" si="2"/>
        <v>0</v>
      </c>
      <c r="Q7" s="9">
        <f t="shared" si="3"/>
        <v>0</v>
      </c>
      <c r="R7" s="1"/>
      <c r="S7" s="1"/>
      <c r="T7" s="1"/>
      <c r="U7" s="1"/>
      <c r="V7" s="1"/>
      <c r="W7" s="1"/>
      <c r="X7" s="1"/>
      <c r="Y7" s="1"/>
      <c r="Z7" s="1"/>
    </row>
    <row r="8" spans="1:26" ht="53.25" customHeight="1" x14ac:dyDescent="0.2">
      <c r="A8" s="8" t="s">
        <v>33</v>
      </c>
      <c r="B8" s="8" t="s">
        <v>34</v>
      </c>
      <c r="C8" s="8"/>
      <c r="D8" s="8" t="s">
        <v>35</v>
      </c>
      <c r="E8" s="8">
        <v>5017</v>
      </c>
      <c r="F8" s="8" t="s">
        <v>60</v>
      </c>
      <c r="G8" s="8"/>
      <c r="H8" s="8"/>
      <c r="I8" s="8"/>
      <c r="J8" s="8">
        <v>21</v>
      </c>
      <c r="K8" s="8">
        <v>21</v>
      </c>
      <c r="L8" s="8">
        <v>21</v>
      </c>
      <c r="M8" s="8" t="s">
        <v>36</v>
      </c>
      <c r="N8" s="9" t="e">
        <f t="shared" si="0"/>
        <v>#DIV/0!</v>
      </c>
      <c r="O8" s="9" t="e">
        <f t="shared" si="1"/>
        <v>#DIV/0!</v>
      </c>
      <c r="P8" s="9">
        <f t="shared" si="2"/>
        <v>1</v>
      </c>
      <c r="Q8" s="9">
        <f t="shared" si="3"/>
        <v>1</v>
      </c>
      <c r="R8" s="1"/>
      <c r="S8" s="1"/>
      <c r="T8" s="1"/>
      <c r="U8" s="1"/>
      <c r="V8" s="1"/>
      <c r="W8" s="1"/>
      <c r="X8" s="1"/>
      <c r="Y8" s="1"/>
      <c r="Z8" s="1"/>
    </row>
    <row r="9" spans="1:26" ht="53.25" customHeight="1" x14ac:dyDescent="0.2">
      <c r="A9" s="8" t="s">
        <v>37</v>
      </c>
      <c r="B9" s="8" t="s">
        <v>38</v>
      </c>
      <c r="C9" s="8">
        <v>5811</v>
      </c>
      <c r="D9" s="8" t="s">
        <v>39</v>
      </c>
      <c r="E9" s="8">
        <v>5017</v>
      </c>
      <c r="F9" s="8" t="s">
        <v>60</v>
      </c>
      <c r="G9" s="10">
        <v>4370000</v>
      </c>
      <c r="H9" s="10">
        <v>4370000</v>
      </c>
      <c r="I9" s="10">
        <v>0</v>
      </c>
      <c r="J9" s="8">
        <v>1</v>
      </c>
      <c r="K9" s="8">
        <v>1</v>
      </c>
      <c r="L9" s="8">
        <v>0</v>
      </c>
      <c r="M9" s="8" t="s">
        <v>40</v>
      </c>
      <c r="N9" s="9">
        <f t="shared" si="0"/>
        <v>0</v>
      </c>
      <c r="O9" s="9">
        <f t="shared" si="1"/>
        <v>0</v>
      </c>
      <c r="P9" s="9">
        <f t="shared" si="2"/>
        <v>0</v>
      </c>
      <c r="Q9" s="9">
        <f t="shared" si="3"/>
        <v>0</v>
      </c>
      <c r="R9" s="1"/>
      <c r="S9" s="1"/>
      <c r="T9" s="1"/>
      <c r="U9" s="1"/>
      <c r="V9" s="1"/>
      <c r="W9" s="1"/>
      <c r="X9" s="1"/>
      <c r="Y9" s="1"/>
      <c r="Z9" s="1"/>
    </row>
    <row r="10" spans="1:26" ht="53.25" customHeight="1" x14ac:dyDescent="0.2">
      <c r="A10" s="8" t="s">
        <v>37</v>
      </c>
      <c r="B10" s="8" t="s">
        <v>38</v>
      </c>
      <c r="C10" s="8">
        <v>6211</v>
      </c>
      <c r="D10" s="8" t="s">
        <v>41</v>
      </c>
      <c r="E10" s="8">
        <v>5017</v>
      </c>
      <c r="F10" s="8" t="s">
        <v>60</v>
      </c>
      <c r="G10" s="10">
        <v>2000000</v>
      </c>
      <c r="H10" s="10">
        <v>2000000</v>
      </c>
      <c r="I10" s="10">
        <v>0</v>
      </c>
      <c r="J10" s="8">
        <v>6</v>
      </c>
      <c r="K10" s="8">
        <v>6</v>
      </c>
      <c r="L10" s="8">
        <v>0</v>
      </c>
      <c r="M10" s="8" t="s">
        <v>42</v>
      </c>
      <c r="N10" s="9">
        <f t="shared" si="0"/>
        <v>0</v>
      </c>
      <c r="O10" s="9">
        <f t="shared" si="1"/>
        <v>0</v>
      </c>
      <c r="P10" s="9">
        <f t="shared" si="2"/>
        <v>0</v>
      </c>
      <c r="Q10" s="9">
        <f t="shared" si="3"/>
        <v>0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53.25" customHeight="1" x14ac:dyDescent="0.2">
      <c r="A11" s="8" t="s">
        <v>37</v>
      </c>
      <c r="B11" s="8" t="s">
        <v>38</v>
      </c>
      <c r="C11" s="8">
        <v>6291</v>
      </c>
      <c r="D11" s="8" t="s">
        <v>43</v>
      </c>
      <c r="E11" s="8">
        <v>5017</v>
      </c>
      <c r="F11" s="8" t="s">
        <v>60</v>
      </c>
      <c r="G11" s="10">
        <v>150000</v>
      </c>
      <c r="H11" s="10">
        <v>150000</v>
      </c>
      <c r="I11" s="10">
        <v>0</v>
      </c>
      <c r="J11" s="11">
        <v>1</v>
      </c>
      <c r="K11" s="11">
        <v>1</v>
      </c>
      <c r="L11" s="11">
        <v>0</v>
      </c>
      <c r="M11" s="8" t="s">
        <v>44</v>
      </c>
      <c r="N11" s="9">
        <f t="shared" si="0"/>
        <v>0</v>
      </c>
      <c r="O11" s="9">
        <f t="shared" si="1"/>
        <v>0</v>
      </c>
      <c r="P11" s="9">
        <f t="shared" si="2"/>
        <v>0</v>
      </c>
      <c r="Q11" s="9">
        <f t="shared" si="3"/>
        <v>0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53.25" customHeight="1" x14ac:dyDescent="0.2">
      <c r="A12" s="8" t="s">
        <v>45</v>
      </c>
      <c r="B12" s="8" t="s">
        <v>46</v>
      </c>
      <c r="C12" s="8">
        <v>6241</v>
      </c>
      <c r="D12" s="8" t="s">
        <v>47</v>
      </c>
      <c r="E12" s="8">
        <v>5017</v>
      </c>
      <c r="F12" s="8" t="s">
        <v>60</v>
      </c>
      <c r="G12" s="10">
        <v>19471870</v>
      </c>
      <c r="H12" s="10">
        <v>19471870</v>
      </c>
      <c r="I12" s="10">
        <v>0</v>
      </c>
      <c r="J12" s="8">
        <v>5</v>
      </c>
      <c r="K12" s="8">
        <v>5</v>
      </c>
      <c r="L12" s="8">
        <v>0</v>
      </c>
      <c r="M12" s="8" t="s">
        <v>48</v>
      </c>
      <c r="N12" s="9">
        <f>+I12/G12</f>
        <v>0</v>
      </c>
      <c r="O12" s="9">
        <f>+I12/G12</f>
        <v>0</v>
      </c>
      <c r="P12" s="9">
        <f>+L12/J12</f>
        <v>0</v>
      </c>
      <c r="Q12" s="9">
        <f>+L12/J12</f>
        <v>0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53.25" customHeight="1" x14ac:dyDescent="0.2">
      <c r="A13" s="8" t="s">
        <v>49</v>
      </c>
      <c r="B13" s="8" t="s">
        <v>50</v>
      </c>
      <c r="C13" s="8"/>
      <c r="D13" s="8" t="s">
        <v>51</v>
      </c>
      <c r="E13" s="8">
        <v>5017</v>
      </c>
      <c r="F13" s="8" t="s">
        <v>60</v>
      </c>
      <c r="G13" s="8"/>
      <c r="H13" s="8"/>
      <c r="I13" s="10"/>
      <c r="J13" s="8">
        <v>4957</v>
      </c>
      <c r="K13" s="8">
        <v>4957</v>
      </c>
      <c r="L13" s="8">
        <v>2700</v>
      </c>
      <c r="M13" s="8" t="s">
        <v>52</v>
      </c>
      <c r="N13" s="9" t="e">
        <f t="shared" si="0"/>
        <v>#DIV/0!</v>
      </c>
      <c r="O13" s="9" t="e">
        <f t="shared" si="1"/>
        <v>#DIV/0!</v>
      </c>
      <c r="P13" s="9">
        <f t="shared" si="2"/>
        <v>0.54468428484970743</v>
      </c>
      <c r="Q13" s="9">
        <f t="shared" si="3"/>
        <v>0.54468428484970743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53.25" customHeight="1" x14ac:dyDescent="0.2">
      <c r="A14" s="8" t="s">
        <v>49</v>
      </c>
      <c r="B14" s="8" t="s">
        <v>50</v>
      </c>
      <c r="C14" s="8"/>
      <c r="D14" s="8" t="s">
        <v>53</v>
      </c>
      <c r="E14" s="8">
        <v>5017</v>
      </c>
      <c r="F14" s="8" t="s">
        <v>60</v>
      </c>
      <c r="G14" s="8"/>
      <c r="H14" s="8"/>
      <c r="I14" s="10"/>
      <c r="J14" s="8">
        <v>500</v>
      </c>
      <c r="K14" s="8">
        <v>500</v>
      </c>
      <c r="L14" s="8">
        <v>0</v>
      </c>
      <c r="M14" s="8" t="s">
        <v>54</v>
      </c>
      <c r="N14" s="9" t="e">
        <f t="shared" si="0"/>
        <v>#DIV/0!</v>
      </c>
      <c r="O14" s="9" t="e">
        <f t="shared" si="1"/>
        <v>#DIV/0!</v>
      </c>
      <c r="P14" s="9">
        <f t="shared" si="2"/>
        <v>0</v>
      </c>
      <c r="Q14" s="9">
        <f t="shared" si="3"/>
        <v>0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53.25" customHeight="1" x14ac:dyDescent="0.2">
      <c r="A15" s="8" t="s">
        <v>55</v>
      </c>
      <c r="B15" s="8" t="s">
        <v>56</v>
      </c>
      <c r="C15" s="8"/>
      <c r="D15" s="8" t="s">
        <v>57</v>
      </c>
      <c r="E15" s="8">
        <v>5017</v>
      </c>
      <c r="F15" s="8" t="s">
        <v>60</v>
      </c>
      <c r="G15" s="10">
        <v>471861</v>
      </c>
      <c r="H15" s="10">
        <v>471861</v>
      </c>
      <c r="I15" s="10">
        <v>0</v>
      </c>
      <c r="J15" s="11">
        <v>1</v>
      </c>
      <c r="K15" s="11">
        <v>1</v>
      </c>
      <c r="L15" s="11">
        <v>0</v>
      </c>
      <c r="M15" s="8" t="s">
        <v>44</v>
      </c>
      <c r="N15" s="9">
        <f t="shared" si="0"/>
        <v>0</v>
      </c>
      <c r="O15" s="9">
        <f t="shared" si="1"/>
        <v>0</v>
      </c>
      <c r="P15" s="9">
        <f t="shared" si="2"/>
        <v>0</v>
      </c>
      <c r="Q15" s="9">
        <f t="shared" si="3"/>
        <v>0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53.25" customHeight="1" x14ac:dyDescent="0.2">
      <c r="A16" s="8" t="s">
        <v>55</v>
      </c>
      <c r="B16" s="8" t="s">
        <v>56</v>
      </c>
      <c r="C16" s="8"/>
      <c r="D16" s="8" t="s">
        <v>58</v>
      </c>
      <c r="E16" s="8">
        <v>5017</v>
      </c>
      <c r="F16" s="8" t="s">
        <v>60</v>
      </c>
      <c r="G16" s="8"/>
      <c r="H16" s="8"/>
      <c r="I16" s="8"/>
      <c r="J16" s="8">
        <f>3140/2</f>
        <v>1570</v>
      </c>
      <c r="K16" s="8">
        <v>3140</v>
      </c>
      <c r="L16" s="8">
        <v>0</v>
      </c>
      <c r="M16" s="8" t="s">
        <v>59</v>
      </c>
      <c r="N16" s="9" t="e">
        <f t="shared" si="0"/>
        <v>#DIV/0!</v>
      </c>
      <c r="O16" s="9" t="e">
        <f t="shared" si="1"/>
        <v>#DIV/0!</v>
      </c>
      <c r="P16" s="9">
        <f t="shared" si="2"/>
        <v>0</v>
      </c>
      <c r="Q16" s="9">
        <f t="shared" si="3"/>
        <v>0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 xr:uid="{00000000-0009-0000-0000-000000000000}"/>
  <mergeCells count="5">
    <mergeCell ref="A1:Q1"/>
    <mergeCell ref="G2:I2"/>
    <mergeCell ref="N2:O2"/>
    <mergeCell ref="P2:Q2"/>
    <mergeCell ref="J2:M2"/>
  </mergeCells>
  <printOptions horizontalCentered="1"/>
  <pageMargins left="0" right="0" top="0.74803149606299213" bottom="0.74803149606299213" header="0" footer="0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575134-13E8-47D8-A328-6227278602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 Mota</dc:creator>
  <cp:keywords/>
  <dc:description/>
  <cp:lastModifiedBy>Carlo Mota</cp:lastModifiedBy>
  <cp:revision/>
  <cp:lastPrinted>2026-04-22T17:54:41Z</cp:lastPrinted>
  <dcterms:created xsi:type="dcterms:W3CDTF">2024-04-08T20:30:24Z</dcterms:created>
  <dcterms:modified xsi:type="dcterms:W3CDTF">2026-04-22T17:54:48Z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